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  <sheet name="Лист1" sheetId="2" r:id="rId2"/>
  </sheets>
  <definedNames>
    <definedName name="_xlnm.Print_Titles" localSheetId="0">'Обзор'!$7:$8</definedName>
    <definedName name="_xlnm.Print_Area" localSheetId="0">'Обзор'!$A$1:$E$154</definedName>
  </definedNames>
  <calcPr fullCalcOnLoad="1"/>
</workbook>
</file>

<file path=xl/sharedStrings.xml><?xml version="1.0" encoding="utf-8"?>
<sst xmlns="http://schemas.openxmlformats.org/spreadsheetml/2006/main" count="276" uniqueCount="124">
  <si>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</si>
  <si>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</si>
  <si>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</si>
  <si>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</si>
  <si>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</si>
  <si>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</si>
  <si>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</si>
  <si>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</si>
  <si>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</si>
  <si>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</si>
  <si>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</si>
  <si>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</si>
  <si>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</si>
  <si>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</si>
  <si>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</si>
  <si>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</si>
  <si>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</si>
  <si>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</si>
  <si>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</si>
  <si>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</si>
  <si>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</si>
  <si>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</si>
  <si>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</si>
  <si>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</si>
  <si>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</si>
  <si>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</si>
  <si>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</si>
  <si>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</si>
  <si>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</si>
  <si>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</si>
  <si>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</si>
  <si>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</si>
  <si>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</si>
  <si>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</si>
  <si>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</si>
  <si>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</si>
  <si>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</si>
  <si>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</si>
  <si>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</si>
  <si>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</si>
  <si>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</si>
  <si>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</si>
  <si>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</si>
  <si>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</si>
  <si>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</si>
  <si>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</si>
  <si>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</si>
  <si>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</si>
  <si>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</si>
  <si>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</si>
  <si>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</si>
  <si>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прибыль</t>
  </si>
  <si>
    <t>амортизация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</si>
  <si>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</si>
  <si>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</si>
  <si>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</si>
  <si>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</si>
  <si>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</si>
  <si>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</si>
  <si>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</si>
  <si>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</si>
  <si>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</si>
  <si>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</si>
  <si>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</si>
  <si>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</si>
  <si>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</si>
  <si>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</si>
  <si>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</si>
  <si>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</si>
  <si>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</si>
  <si>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</si>
  <si>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</si>
  <si>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</si>
  <si>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</si>
  <si>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</si>
  <si>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</si>
  <si>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</si>
  <si>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</si>
  <si>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</si>
  <si>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</si>
  <si>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</si>
  <si>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</si>
  <si>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</si>
  <si>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</si>
  <si>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</si>
  <si>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</si>
  <si>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</si>
  <si>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</si>
  <si>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</si>
  <si>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</si>
  <si>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</si>
  <si>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</si>
  <si>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</si>
  <si>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</si>
  <si>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</si>
  <si>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</si>
  <si>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</si>
  <si>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</si>
  <si>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</si>
  <si>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</si>
  <si>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</si>
  <si>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</si>
  <si>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</si>
  <si>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</si>
  <si>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</si>
  <si>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</si>
  <si>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</si>
  <si>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</si>
  <si>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</si>
  <si>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</si>
  <si>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</si>
  <si>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</si>
  <si>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2"/>
      </rPr>
      <t>в  том  числе  по  видам  экономической  деятельности:</t>
    </r>
  </si>
  <si>
    <r>
      <t>Добыча  полезных  ископаемых  (С)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</si>
  <si>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</si>
  <si>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Производство  и  распределение  электроэнергии,  газа  и  воды  (Е)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</si>
  <si>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Сельское  хозяйство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</si>
  <si>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r>
      <t>Строительство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</si>
  <si>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r>
      <t>Транспорт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</si>
  <si>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r>
      <t>Торговля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</si>
  <si>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r>
      <t>Малый  бизнес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</si>
  <si>
    <t xml:space="preserve">за 1 квартал 2016 года                                                                                          </t>
  </si>
  <si>
    <t>*</t>
  </si>
  <si>
    <t>УТОЧНЕННЫЙ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</si>
</sst>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</numFmts>
  <fonts count="5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0"/>
      <color indexed="10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8" fontId="51" fillId="0" borderId="12" xfId="0" applyNumberFormat="1" applyFont="1" applyFill="1" applyBorder="1" applyAlignment="1">
      <alignment horizontal="center" vertical="center" wrapText="1"/>
    </xf>
    <xf numFmtId="167" fontId="51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68" fontId="51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1" fontId="5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75" zoomScaleNormal="75" zoomScaleSheetLayoutView="75" zoomScalePageLayoutView="0" workbookViewId="0" topLeftCell="A1">
      <pane xSplit="2" ySplit="9" topLeftCell="C12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36" sqref="C136"/>
    </sheetView>
  </sheetViews>
  <sheetFormatPr defaultColWidth="9.00390625" defaultRowHeight="12.75"/>
  <cols>
    <col min="1" max="1" width="70.875" style="9" customWidth="1"/>
    <col min="2" max="2" width="13.75390625" style="9" customWidth="1"/>
    <col min="3" max="3" width="19.25390625" style="9" customWidth="1"/>
    <col min="4" max="4" width="19.75390625" style="9" customWidth="1"/>
    <col min="5" max="5" width="20.375" style="9" customWidth="1"/>
  </cols>
  <sheetData>
    <row r="1" spans="1:5" ht="26.25" customHeight="1">
      <c r="A1" s="43" t="s">
        <v>123</v>
      </c>
      <c r="B1" s="58"/>
      <c r="C1" s="58"/>
      <c r="D1" s="58"/>
      <c r="E1" s="58"/>
    </row>
    <row r="2" spans="1:5" ht="24" customHeight="1">
      <c r="A2" s="43" t="s">
        <v>110</v>
      </c>
      <c r="B2" s="58"/>
      <c r="C2" s="58"/>
      <c r="D2" s="58"/>
      <c r="E2" s="58"/>
    </row>
    <row r="3" spans="1:5" ht="22.5" customHeight="1">
      <c r="A3" s="43" t="s">
        <v>107</v>
      </c>
      <c r="B3" s="44"/>
      <c r="C3" s="44"/>
      <c r="D3" s="44"/>
      <c r="E3" s="44"/>
    </row>
    <row r="4" spans="1:5" ht="22.5" customHeight="1">
      <c r="A4" s="43" t="s">
        <v>121</v>
      </c>
      <c r="B4" s="44"/>
      <c r="C4" s="44"/>
      <c r="D4" s="44"/>
      <c r="E4" s="44"/>
    </row>
    <row r="5" spans="1:5" ht="18.75" customHeight="1">
      <c r="A5" s="70"/>
      <c r="B5" s="70"/>
      <c r="C5" s="70"/>
      <c r="D5" s="70"/>
      <c r="E5" s="70"/>
    </row>
    <row r="6" spans="1:5" ht="15.75" thickBot="1">
      <c r="A6" s="62"/>
      <c r="B6" s="63"/>
      <c r="C6" s="63"/>
      <c r="D6" s="63"/>
      <c r="E6" s="63"/>
    </row>
    <row r="7" spans="1:5" ht="15">
      <c r="A7" s="64" t="s">
        <v>0</v>
      </c>
      <c r="B7" s="66" t="s">
        <v>2</v>
      </c>
      <c r="C7" s="66" t="s">
        <v>1</v>
      </c>
      <c r="D7" s="66"/>
      <c r="E7" s="68" t="s">
        <v>30</v>
      </c>
    </row>
    <row r="8" spans="1:5" ht="45.75" thickBot="1">
      <c r="A8" s="65"/>
      <c r="B8" s="67"/>
      <c r="C8" s="3" t="s">
        <v>3</v>
      </c>
      <c r="D8" s="3" t="s">
        <v>4</v>
      </c>
      <c r="E8" s="69"/>
    </row>
    <row r="9" spans="1:5" s="7" customFormat="1" ht="18.75" customHeight="1">
      <c r="A9" s="59" t="s">
        <v>41</v>
      </c>
      <c r="B9" s="60"/>
      <c r="C9" s="60"/>
      <c r="D9" s="60"/>
      <c r="E9" s="61"/>
    </row>
    <row r="10" spans="1:5" s="7" customFormat="1" ht="48" customHeight="1">
      <c r="A10" s="10" t="s">
        <v>112</v>
      </c>
      <c r="B10" s="11" t="s">
        <v>6</v>
      </c>
      <c r="C10" s="12">
        <f>SUM(C11:C19)</f>
        <v>1674.1</v>
      </c>
      <c r="D10" s="12">
        <f>SUM(D11:D19)</f>
        <v>1484.9999999999998</v>
      </c>
      <c r="E10" s="13">
        <f aca="true" t="shared" si="0" ref="E10:E27">C10/D10*100</f>
        <v>112.73400673400675</v>
      </c>
    </row>
    <row r="11" spans="1:5" s="7" customFormat="1" ht="15">
      <c r="A11" s="35" t="s">
        <v>109</v>
      </c>
      <c r="B11" s="18" t="s">
        <v>6</v>
      </c>
      <c r="C11" s="17">
        <v>106.5</v>
      </c>
      <c r="D11" s="17">
        <v>81.9</v>
      </c>
      <c r="E11" s="19">
        <f t="shared" si="0"/>
        <v>130.03663003663002</v>
      </c>
    </row>
    <row r="12" spans="1:5" s="7" customFormat="1" ht="18.75" customHeight="1">
      <c r="A12" s="35" t="s">
        <v>31</v>
      </c>
      <c r="B12" s="18" t="s">
        <v>6</v>
      </c>
      <c r="C12" s="17">
        <v>99.8</v>
      </c>
      <c r="D12" s="17">
        <v>84.8</v>
      </c>
      <c r="E12" s="19">
        <f t="shared" si="0"/>
        <v>117.68867924528301</v>
      </c>
    </row>
    <row r="13" spans="1:5" s="7" customFormat="1" ht="15">
      <c r="A13" s="35" t="s">
        <v>32</v>
      </c>
      <c r="B13" s="18" t="s">
        <v>6</v>
      </c>
      <c r="C13" s="17">
        <v>1289.7</v>
      </c>
      <c r="D13" s="17">
        <v>1146.3</v>
      </c>
      <c r="E13" s="19">
        <f>C13/D13*100</f>
        <v>112.5098141847684</v>
      </c>
    </row>
    <row r="14" spans="1:5" s="7" customFormat="1" ht="15">
      <c r="A14" s="35" t="s">
        <v>33</v>
      </c>
      <c r="B14" s="18" t="s">
        <v>6</v>
      </c>
      <c r="C14" s="17">
        <v>5.5</v>
      </c>
      <c r="D14" s="17">
        <v>7.5</v>
      </c>
      <c r="E14" s="19">
        <f>C14/D14*100</f>
        <v>73.33333333333333</v>
      </c>
    </row>
    <row r="15" spans="1:5" s="7" customFormat="1" ht="30">
      <c r="A15" s="35" t="s">
        <v>34</v>
      </c>
      <c r="B15" s="18" t="s">
        <v>6</v>
      </c>
      <c r="C15" s="32">
        <v>0.3</v>
      </c>
      <c r="D15" s="17">
        <v>0</v>
      </c>
      <c r="E15" s="19" t="e">
        <f t="shared" si="0"/>
        <v>#DIV/0!</v>
      </c>
    </row>
    <row r="16" spans="1:5" s="7" customFormat="1" ht="15">
      <c r="A16" s="35" t="s">
        <v>13</v>
      </c>
      <c r="B16" s="18" t="s">
        <v>6</v>
      </c>
      <c r="C16" s="17">
        <v>22.1</v>
      </c>
      <c r="D16" s="17">
        <v>16.3</v>
      </c>
      <c r="E16" s="19">
        <f t="shared" si="0"/>
        <v>135.58282208588957</v>
      </c>
    </row>
    <row r="17" spans="1:5" s="7" customFormat="1" ht="45">
      <c r="A17" s="35" t="s">
        <v>35</v>
      </c>
      <c r="B17" s="18" t="s">
        <v>6</v>
      </c>
      <c r="C17" s="36">
        <v>133.5</v>
      </c>
      <c r="D17" s="36">
        <v>128.6</v>
      </c>
      <c r="E17" s="19">
        <f t="shared" si="0"/>
        <v>103.81026438569208</v>
      </c>
    </row>
    <row r="18" spans="1:5" s="7" customFormat="1" ht="15">
      <c r="A18" s="35" t="s">
        <v>36</v>
      </c>
      <c r="B18" s="18" t="s">
        <v>6</v>
      </c>
      <c r="C18" s="36">
        <v>2.3</v>
      </c>
      <c r="D18" s="36">
        <v>5.5</v>
      </c>
      <c r="E18" s="19">
        <f t="shared" si="0"/>
        <v>41.81818181818181</v>
      </c>
    </row>
    <row r="19" spans="1:5" s="7" customFormat="1" ht="15">
      <c r="A19" s="35" t="s">
        <v>37</v>
      </c>
      <c r="B19" s="18" t="s">
        <v>6</v>
      </c>
      <c r="C19" s="37">
        <v>14.4</v>
      </c>
      <c r="D19" s="36">
        <v>14.1</v>
      </c>
      <c r="E19" s="19">
        <f t="shared" si="0"/>
        <v>102.1276595744681</v>
      </c>
    </row>
    <row r="20" spans="1:5" s="7" customFormat="1" ht="33.75" customHeight="1">
      <c r="A20" s="38" t="s">
        <v>5</v>
      </c>
      <c r="B20" s="18" t="s">
        <v>7</v>
      </c>
      <c r="C20" s="36">
        <f>C10/C69</f>
        <v>64.87753836614479</v>
      </c>
      <c r="D20" s="36">
        <f>D10/D69</f>
        <v>56.95547117707973</v>
      </c>
      <c r="E20" s="19">
        <f t="shared" si="0"/>
        <v>113.9092294828615</v>
      </c>
    </row>
    <row r="21" spans="1:5" s="7" customFormat="1" ht="33.75" customHeight="1">
      <c r="A21" s="38" t="s">
        <v>105</v>
      </c>
      <c r="B21" s="18" t="s">
        <v>8</v>
      </c>
      <c r="C21" s="17">
        <v>36.3</v>
      </c>
      <c r="D21" s="17">
        <v>28</v>
      </c>
      <c r="E21" s="19">
        <f t="shared" si="0"/>
        <v>129.64285714285714</v>
      </c>
    </row>
    <row r="22" spans="1:5" s="7" customFormat="1" ht="15">
      <c r="A22" s="38" t="s">
        <v>106</v>
      </c>
      <c r="B22" s="18" t="s">
        <v>6</v>
      </c>
      <c r="C22" s="17">
        <v>20.5</v>
      </c>
      <c r="D22" s="17">
        <v>14.3</v>
      </c>
      <c r="E22" s="19">
        <f t="shared" si="0"/>
        <v>143.35664335664336</v>
      </c>
    </row>
    <row r="23" spans="1:5" s="7" customFormat="1" ht="15">
      <c r="A23" s="38" t="s">
        <v>103</v>
      </c>
      <c r="B23" s="18" t="s">
        <v>9</v>
      </c>
      <c r="C23" s="17">
        <v>70</v>
      </c>
      <c r="D23" s="17">
        <v>73.3</v>
      </c>
      <c r="E23" s="19">
        <f t="shared" si="0"/>
        <v>95.49795361527967</v>
      </c>
    </row>
    <row r="24" spans="1:5" s="7" customFormat="1" ht="17.25" customHeight="1">
      <c r="A24" s="38" t="s">
        <v>104</v>
      </c>
      <c r="B24" s="18" t="s">
        <v>9</v>
      </c>
      <c r="C24" s="17">
        <v>30</v>
      </c>
      <c r="D24" s="17">
        <v>26.7</v>
      </c>
      <c r="E24" s="19">
        <f t="shared" si="0"/>
        <v>112.35955056179776</v>
      </c>
    </row>
    <row r="25" spans="1:8" s="7" customFormat="1" ht="48" customHeight="1">
      <c r="A25" s="38" t="s">
        <v>38</v>
      </c>
      <c r="B25" s="18" t="s">
        <v>6</v>
      </c>
      <c r="C25" s="17">
        <v>50.6</v>
      </c>
      <c r="D25" s="17">
        <v>42.4</v>
      </c>
      <c r="E25" s="19">
        <f t="shared" si="0"/>
        <v>119.33962264150944</v>
      </c>
      <c r="H25" s="7" t="s">
        <v>28</v>
      </c>
    </row>
    <row r="26" spans="1:5" s="7" customFormat="1" ht="48" customHeight="1">
      <c r="A26" s="38" t="s">
        <v>39</v>
      </c>
      <c r="B26" s="18" t="s">
        <v>6</v>
      </c>
      <c r="C26" s="17">
        <v>51.4</v>
      </c>
      <c r="D26" s="17">
        <v>42.8</v>
      </c>
      <c r="E26" s="19">
        <f t="shared" si="0"/>
        <v>120.09345794392523</v>
      </c>
    </row>
    <row r="27" spans="1:5" s="7" customFormat="1" ht="51.75" customHeight="1">
      <c r="A27" s="38" t="s">
        <v>40</v>
      </c>
      <c r="B27" s="18" t="s">
        <v>10</v>
      </c>
      <c r="C27" s="31">
        <f>C26*1000/C69</f>
        <v>1991.9392342272517</v>
      </c>
      <c r="D27" s="31">
        <f>D26*1000/D69</f>
        <v>1641.5448931845203</v>
      </c>
      <c r="E27" s="19">
        <f t="shared" si="0"/>
        <v>121.34540106076435</v>
      </c>
    </row>
    <row r="28" spans="1:5" s="7" customFormat="1" ht="21" customHeight="1">
      <c r="A28" s="47" t="s">
        <v>42</v>
      </c>
      <c r="B28" s="48"/>
      <c r="C28" s="48"/>
      <c r="D28" s="48"/>
      <c r="E28" s="49"/>
    </row>
    <row r="29" spans="1:5" s="7" customFormat="1" ht="31.5">
      <c r="A29" s="39" t="s">
        <v>96</v>
      </c>
      <c r="B29" s="18" t="s">
        <v>9</v>
      </c>
      <c r="C29" s="17">
        <v>97.1</v>
      </c>
      <c r="D29" s="17">
        <v>128.5</v>
      </c>
      <c r="E29" s="19">
        <f aca="true" t="shared" si="1" ref="E29:E36">C29/D29*100</f>
        <v>75.56420233463035</v>
      </c>
    </row>
    <row r="30" spans="1:5" s="7" customFormat="1" ht="49.5" customHeight="1">
      <c r="A30" s="40" t="s">
        <v>113</v>
      </c>
      <c r="B30" s="18" t="s">
        <v>6</v>
      </c>
      <c r="C30" s="17">
        <v>1289.7</v>
      </c>
      <c r="D30" s="17">
        <v>1146.3</v>
      </c>
      <c r="E30" s="19">
        <f>C30/D30*100</f>
        <v>112.5098141847684</v>
      </c>
    </row>
    <row r="31" spans="1:5" s="7" customFormat="1" ht="15">
      <c r="A31" s="16" t="s">
        <v>43</v>
      </c>
      <c r="B31" s="18" t="s">
        <v>9</v>
      </c>
      <c r="C31" s="17">
        <v>97.3</v>
      </c>
      <c r="D31" s="17">
        <v>129.1</v>
      </c>
      <c r="E31" s="19">
        <f t="shared" si="1"/>
        <v>75.36793183578622</v>
      </c>
    </row>
    <row r="32" spans="1:5" s="7" customFormat="1" ht="49.5" customHeight="1">
      <c r="A32" s="40" t="s">
        <v>114</v>
      </c>
      <c r="B32" s="18" t="s">
        <v>6</v>
      </c>
      <c r="C32" s="17">
        <v>5.7</v>
      </c>
      <c r="D32" s="17">
        <v>7.5</v>
      </c>
      <c r="E32" s="19">
        <f t="shared" si="1"/>
        <v>76</v>
      </c>
    </row>
    <row r="33" spans="1:5" s="7" customFormat="1" ht="15">
      <c r="A33" s="16" t="s">
        <v>43</v>
      </c>
      <c r="B33" s="18" t="s">
        <v>9</v>
      </c>
      <c r="C33" s="17">
        <v>68.7</v>
      </c>
      <c r="D33" s="17">
        <v>96.6</v>
      </c>
      <c r="E33" s="19">
        <f t="shared" si="1"/>
        <v>71.11801242236025</v>
      </c>
    </row>
    <row r="34" spans="1:5" s="7" customFormat="1" ht="65.25" customHeight="1">
      <c r="A34" s="40" t="s">
        <v>115</v>
      </c>
      <c r="B34" s="18" t="s">
        <v>6</v>
      </c>
      <c r="C34" s="17">
        <v>0.7</v>
      </c>
      <c r="D34" s="17">
        <v>0</v>
      </c>
      <c r="E34" s="19" t="e">
        <f t="shared" si="1"/>
        <v>#DIV/0!</v>
      </c>
    </row>
    <row r="35" spans="1:5" s="7" customFormat="1" ht="15">
      <c r="A35" s="16" t="s">
        <v>43</v>
      </c>
      <c r="B35" s="18" t="s">
        <v>9</v>
      </c>
      <c r="C35" s="17" t="s">
        <v>122</v>
      </c>
      <c r="D35" s="17">
        <v>0</v>
      </c>
      <c r="E35" s="19" t="e">
        <f t="shared" si="1"/>
        <v>#VALUE!</v>
      </c>
    </row>
    <row r="36" spans="1:5" s="7" customFormat="1" ht="45.75">
      <c r="A36" s="40" t="s">
        <v>116</v>
      </c>
      <c r="B36" s="18" t="s">
        <v>44</v>
      </c>
      <c r="C36" s="17">
        <v>30</v>
      </c>
      <c r="D36" s="17">
        <v>25.8</v>
      </c>
      <c r="E36" s="19">
        <f t="shared" si="1"/>
        <v>116.27906976744187</v>
      </c>
    </row>
    <row r="37" spans="1:5" s="7" customFormat="1" ht="18.75" customHeight="1">
      <c r="A37" s="16" t="s">
        <v>101</v>
      </c>
      <c r="B37" s="18" t="s">
        <v>9</v>
      </c>
      <c r="C37" s="17">
        <v>95.7</v>
      </c>
      <c r="D37" s="17">
        <v>93.5</v>
      </c>
      <c r="E37" s="19">
        <f>C37/D37*100</f>
        <v>102.35294117647061</v>
      </c>
    </row>
    <row r="38" spans="1:5" s="7" customFormat="1" ht="33" customHeight="1">
      <c r="A38" s="40" t="s">
        <v>117</v>
      </c>
      <c r="B38" s="18" t="s">
        <v>44</v>
      </c>
      <c r="C38" s="17">
        <v>21.9</v>
      </c>
      <c r="D38" s="17">
        <v>16.1</v>
      </c>
      <c r="E38" s="19">
        <f>C38/D38*100</f>
        <v>136.02484472049687</v>
      </c>
    </row>
    <row r="39" spans="1:5" s="7" customFormat="1" ht="20.25" customHeight="1">
      <c r="A39" s="16" t="s">
        <v>45</v>
      </c>
      <c r="B39" s="18" t="s">
        <v>46</v>
      </c>
      <c r="C39" s="17">
        <v>0</v>
      </c>
      <c r="D39" s="17">
        <v>229.9</v>
      </c>
      <c r="E39" s="19">
        <f>C39/D39*100</f>
        <v>0</v>
      </c>
    </row>
    <row r="40" spans="1:5" s="7" customFormat="1" ht="15">
      <c r="A40" s="16" t="s">
        <v>14</v>
      </c>
      <c r="B40" s="18" t="s">
        <v>46</v>
      </c>
      <c r="C40" s="41">
        <f>C39/(C69*1000)</f>
        <v>0</v>
      </c>
      <c r="D40" s="41">
        <f>D39/(D69*1000)</f>
        <v>0.008817550722970123</v>
      </c>
      <c r="E40" s="19">
        <f aca="true" t="shared" si="2" ref="E40:E50">C40/D40*100</f>
        <v>0</v>
      </c>
    </row>
    <row r="41" spans="1:5" s="7" customFormat="1" ht="30.75">
      <c r="A41" s="40" t="s">
        <v>118</v>
      </c>
      <c r="B41" s="18" t="s">
        <v>47</v>
      </c>
      <c r="C41" s="17">
        <v>90365</v>
      </c>
      <c r="D41" s="17">
        <v>92785</v>
      </c>
      <c r="E41" s="19">
        <f t="shared" si="2"/>
        <v>97.3918197984588</v>
      </c>
    </row>
    <row r="42" spans="1:5" s="7" customFormat="1" ht="15">
      <c r="A42" s="16" t="s">
        <v>15</v>
      </c>
      <c r="B42" s="18" t="s">
        <v>48</v>
      </c>
      <c r="C42" s="17">
        <v>0</v>
      </c>
      <c r="D42" s="17">
        <v>0</v>
      </c>
      <c r="E42" s="19" t="e">
        <f t="shared" si="2"/>
        <v>#DIV/0!</v>
      </c>
    </row>
    <row r="43" spans="1:5" s="7" customFormat="1" ht="30.75">
      <c r="A43" s="40" t="s">
        <v>119</v>
      </c>
      <c r="B43" s="18" t="s">
        <v>44</v>
      </c>
      <c r="C43" s="17">
        <v>133</v>
      </c>
      <c r="D43" s="17">
        <v>128.6</v>
      </c>
      <c r="E43" s="19">
        <f t="shared" si="2"/>
        <v>103.42146189735615</v>
      </c>
    </row>
    <row r="44" spans="1:5" s="7" customFormat="1" ht="15">
      <c r="A44" s="16" t="s">
        <v>43</v>
      </c>
      <c r="B44" s="18" t="s">
        <v>9</v>
      </c>
      <c r="C44" s="32">
        <v>133.5</v>
      </c>
      <c r="D44" s="32">
        <v>89</v>
      </c>
      <c r="E44" s="19">
        <f t="shared" si="2"/>
        <v>150</v>
      </c>
    </row>
    <row r="45" spans="1:5" s="7" customFormat="1" ht="39" customHeight="1">
      <c r="A45" s="40" t="s">
        <v>120</v>
      </c>
      <c r="B45" s="18" t="s">
        <v>49</v>
      </c>
      <c r="C45" s="31">
        <v>92</v>
      </c>
      <c r="D45" s="31">
        <v>88</v>
      </c>
      <c r="E45" s="19">
        <f t="shared" si="2"/>
        <v>104.54545454545455</v>
      </c>
    </row>
    <row r="46" spans="1:5" s="7" customFormat="1" ht="33.75" customHeight="1">
      <c r="A46" s="16" t="s">
        <v>108</v>
      </c>
      <c r="B46" s="18" t="s">
        <v>9</v>
      </c>
      <c r="C46" s="17">
        <v>21.4</v>
      </c>
      <c r="D46" s="17">
        <v>21.5</v>
      </c>
      <c r="E46" s="19">
        <f t="shared" si="2"/>
        <v>99.53488372093022</v>
      </c>
    </row>
    <row r="47" spans="1:5" s="7" customFormat="1" ht="32.25" customHeight="1">
      <c r="A47" s="10" t="s">
        <v>50</v>
      </c>
      <c r="B47" s="11" t="s">
        <v>16</v>
      </c>
      <c r="C47" s="17" t="s">
        <v>122</v>
      </c>
      <c r="D47" s="12">
        <v>74058</v>
      </c>
      <c r="E47" s="13" t="e">
        <f t="shared" si="2"/>
        <v>#VALUE!</v>
      </c>
    </row>
    <row r="48" spans="1:5" s="7" customFormat="1" ht="15">
      <c r="A48" s="25" t="s">
        <v>51</v>
      </c>
      <c r="B48" s="11" t="s">
        <v>16</v>
      </c>
      <c r="C48" s="12" t="s">
        <v>122</v>
      </c>
      <c r="D48" s="12">
        <v>74058</v>
      </c>
      <c r="E48" s="13" t="e">
        <f t="shared" si="2"/>
        <v>#VALUE!</v>
      </c>
    </row>
    <row r="49" spans="1:5" s="7" customFormat="1" ht="15">
      <c r="A49" s="26" t="s">
        <v>52</v>
      </c>
      <c r="B49" s="11" t="s">
        <v>16</v>
      </c>
      <c r="C49" s="12"/>
      <c r="D49" s="12"/>
      <c r="E49" s="13" t="e">
        <f t="shared" si="2"/>
        <v>#DIV/0!</v>
      </c>
    </row>
    <row r="50" spans="1:5" s="7" customFormat="1" ht="15">
      <c r="A50" s="26" t="s">
        <v>53</v>
      </c>
      <c r="B50" s="11" t="s">
        <v>16</v>
      </c>
      <c r="C50" s="12"/>
      <c r="D50" s="12"/>
      <c r="E50" s="13" t="e">
        <f t="shared" si="2"/>
        <v>#DIV/0!</v>
      </c>
    </row>
    <row r="51" spans="1:5" s="7" customFormat="1" ht="18.75" customHeight="1">
      <c r="A51" s="50" t="s">
        <v>54</v>
      </c>
      <c r="B51" s="53"/>
      <c r="C51" s="53"/>
      <c r="D51" s="53"/>
      <c r="E51" s="54"/>
    </row>
    <row r="52" spans="1:5" s="7" customFormat="1" ht="60">
      <c r="A52" s="10" t="s">
        <v>55</v>
      </c>
      <c r="B52" s="11" t="s">
        <v>56</v>
      </c>
      <c r="C52" s="12"/>
      <c r="D52" s="12"/>
      <c r="E52" s="13" t="e">
        <f aca="true" t="shared" si="3" ref="E52:E85">C52/D52*100</f>
        <v>#DIV/0!</v>
      </c>
    </row>
    <row r="53" spans="1:5" s="7" customFormat="1" ht="15">
      <c r="A53" s="10" t="s">
        <v>57</v>
      </c>
      <c r="B53" s="11"/>
      <c r="C53" s="24"/>
      <c r="D53" s="24"/>
      <c r="E53" s="13" t="e">
        <f t="shared" si="3"/>
        <v>#DIV/0!</v>
      </c>
    </row>
    <row r="54" spans="1:5" s="7" customFormat="1" ht="15">
      <c r="A54" s="26" t="s">
        <v>58</v>
      </c>
      <c r="B54" s="11" t="s">
        <v>59</v>
      </c>
      <c r="C54" s="12"/>
      <c r="D54" s="12"/>
      <c r="E54" s="13" t="e">
        <f t="shared" si="3"/>
        <v>#DIV/0!</v>
      </c>
    </row>
    <row r="55" spans="1:5" s="7" customFormat="1" ht="15">
      <c r="A55" s="26" t="s">
        <v>100</v>
      </c>
      <c r="B55" s="11" t="s">
        <v>9</v>
      </c>
      <c r="C55" s="12"/>
      <c r="D55" s="12"/>
      <c r="E55" s="13" t="e">
        <f t="shared" si="3"/>
        <v>#DIV/0!</v>
      </c>
    </row>
    <row r="56" spans="1:5" s="7" customFormat="1" ht="15">
      <c r="A56" s="26" t="s">
        <v>60</v>
      </c>
      <c r="B56" s="11" t="s">
        <v>59</v>
      </c>
      <c r="C56" s="12"/>
      <c r="D56" s="12"/>
      <c r="E56" s="13" t="e">
        <f t="shared" si="3"/>
        <v>#DIV/0!</v>
      </c>
    </row>
    <row r="57" spans="1:5" s="7" customFormat="1" ht="15">
      <c r="A57" s="26" t="s">
        <v>100</v>
      </c>
      <c r="B57" s="11" t="s">
        <v>9</v>
      </c>
      <c r="C57" s="12"/>
      <c r="D57" s="12"/>
      <c r="E57" s="13" t="e">
        <f t="shared" si="3"/>
        <v>#DIV/0!</v>
      </c>
    </row>
    <row r="58" spans="1:5" s="7" customFormat="1" ht="15">
      <c r="A58" s="10" t="s">
        <v>61</v>
      </c>
      <c r="B58" s="11"/>
      <c r="C58" s="12"/>
      <c r="D58" s="12"/>
      <c r="E58" s="13"/>
    </row>
    <row r="59" spans="1:5" s="7" customFormat="1" ht="15">
      <c r="A59" s="26" t="s">
        <v>62</v>
      </c>
      <c r="B59" s="11" t="s">
        <v>59</v>
      </c>
      <c r="C59" s="12"/>
      <c r="D59" s="12"/>
      <c r="E59" s="13" t="e">
        <f t="shared" si="3"/>
        <v>#DIV/0!</v>
      </c>
    </row>
    <row r="60" spans="1:5" s="7" customFormat="1" ht="15">
      <c r="A60" s="26" t="s">
        <v>100</v>
      </c>
      <c r="B60" s="11" t="s">
        <v>9</v>
      </c>
      <c r="C60" s="12"/>
      <c r="D60" s="12"/>
      <c r="E60" s="13" t="e">
        <f t="shared" si="3"/>
        <v>#DIV/0!</v>
      </c>
    </row>
    <row r="61" spans="1:5" s="7" customFormat="1" ht="15">
      <c r="A61" s="26" t="s">
        <v>63</v>
      </c>
      <c r="B61" s="11" t="s">
        <v>59</v>
      </c>
      <c r="C61" s="12"/>
      <c r="D61" s="12"/>
      <c r="E61" s="13" t="e">
        <f t="shared" si="3"/>
        <v>#DIV/0!</v>
      </c>
    </row>
    <row r="62" spans="1:5" s="7" customFormat="1" ht="15">
      <c r="A62" s="26" t="s">
        <v>100</v>
      </c>
      <c r="B62" s="11" t="s">
        <v>9</v>
      </c>
      <c r="C62" s="12"/>
      <c r="D62" s="12"/>
      <c r="E62" s="13" t="e">
        <f t="shared" si="3"/>
        <v>#DIV/0!</v>
      </c>
    </row>
    <row r="63" spans="1:5" s="7" customFormat="1" ht="15">
      <c r="A63" s="26" t="s">
        <v>64</v>
      </c>
      <c r="B63" s="11" t="s">
        <v>59</v>
      </c>
      <c r="C63" s="12"/>
      <c r="D63" s="12"/>
      <c r="E63" s="13" t="e">
        <f t="shared" si="3"/>
        <v>#DIV/0!</v>
      </c>
    </row>
    <row r="64" spans="1:5" s="7" customFormat="1" ht="15">
      <c r="A64" s="26" t="s">
        <v>100</v>
      </c>
      <c r="B64" s="11" t="s">
        <v>9</v>
      </c>
      <c r="C64" s="12"/>
      <c r="D64" s="12"/>
      <c r="E64" s="13" t="e">
        <f t="shared" si="3"/>
        <v>#DIV/0!</v>
      </c>
    </row>
    <row r="65" spans="1:5" s="7" customFormat="1" ht="36" customHeight="1">
      <c r="A65" s="10" t="s">
        <v>65</v>
      </c>
      <c r="B65" s="11" t="s">
        <v>56</v>
      </c>
      <c r="C65" s="24"/>
      <c r="D65" s="24"/>
      <c r="E65" s="13" t="e">
        <f t="shared" si="3"/>
        <v>#DIV/0!</v>
      </c>
    </row>
    <row r="66" spans="1:5" s="7" customFormat="1" ht="30">
      <c r="A66" s="10" t="s">
        <v>66</v>
      </c>
      <c r="B66" s="11" t="s">
        <v>9</v>
      </c>
      <c r="C66" s="24"/>
      <c r="D66" s="24"/>
      <c r="E66" s="13" t="e">
        <f t="shared" si="3"/>
        <v>#DIV/0!</v>
      </c>
    </row>
    <row r="67" spans="1:5" s="7" customFormat="1" ht="30">
      <c r="A67" s="10" t="s">
        <v>67</v>
      </c>
      <c r="B67" s="11" t="s">
        <v>9</v>
      </c>
      <c r="C67" s="24"/>
      <c r="D67" s="24"/>
      <c r="E67" s="13" t="e">
        <f t="shared" si="3"/>
        <v>#DIV/0!</v>
      </c>
    </row>
    <row r="68" spans="1:5" s="7" customFormat="1" ht="19.5" customHeight="1">
      <c r="A68" s="55" t="s">
        <v>95</v>
      </c>
      <c r="B68" s="56"/>
      <c r="C68" s="56"/>
      <c r="D68" s="56"/>
      <c r="E68" s="57"/>
    </row>
    <row r="69" spans="1:5" s="7" customFormat="1" ht="15">
      <c r="A69" s="27" t="s">
        <v>68</v>
      </c>
      <c r="B69" s="23" t="s">
        <v>59</v>
      </c>
      <c r="C69" s="23">
        <v>25.804</v>
      </c>
      <c r="D69" s="23">
        <v>26.073</v>
      </c>
      <c r="E69" s="13">
        <f t="shared" si="3"/>
        <v>98.968281363863</v>
      </c>
    </row>
    <row r="70" spans="1:5" s="7" customFormat="1" ht="15">
      <c r="A70" s="10" t="s">
        <v>69</v>
      </c>
      <c r="B70" s="11" t="s">
        <v>59</v>
      </c>
      <c r="C70" s="23"/>
      <c r="D70" s="23"/>
      <c r="E70" s="13" t="e">
        <f t="shared" si="3"/>
        <v>#DIV/0!</v>
      </c>
    </row>
    <row r="71" spans="1:5" s="7" customFormat="1" ht="15">
      <c r="A71" s="26" t="s">
        <v>70</v>
      </c>
      <c r="B71" s="11" t="s">
        <v>59</v>
      </c>
      <c r="C71" s="23"/>
      <c r="D71" s="23"/>
      <c r="E71" s="13" t="e">
        <f t="shared" si="3"/>
        <v>#DIV/0!</v>
      </c>
    </row>
    <row r="72" spans="1:5" s="7" customFormat="1" ht="15">
      <c r="A72" s="10" t="s">
        <v>71</v>
      </c>
      <c r="B72" s="11" t="s">
        <v>59</v>
      </c>
      <c r="C72" s="23"/>
      <c r="D72" s="23"/>
      <c r="E72" s="13" t="e">
        <f t="shared" si="3"/>
        <v>#DIV/0!</v>
      </c>
    </row>
    <row r="73" spans="1:5" s="7" customFormat="1" ht="15">
      <c r="A73" s="10" t="s">
        <v>72</v>
      </c>
      <c r="B73" s="11" t="s">
        <v>59</v>
      </c>
      <c r="C73" s="23"/>
      <c r="D73" s="23"/>
      <c r="E73" s="13" t="e">
        <f t="shared" si="3"/>
        <v>#DIV/0!</v>
      </c>
    </row>
    <row r="74" spans="1:5" s="7" customFormat="1" ht="15">
      <c r="A74" s="26" t="s">
        <v>73</v>
      </c>
      <c r="B74" s="11" t="s">
        <v>59</v>
      </c>
      <c r="C74" s="23"/>
      <c r="D74" s="23"/>
      <c r="E74" s="13" t="e">
        <f t="shared" si="3"/>
        <v>#DIV/0!</v>
      </c>
    </row>
    <row r="75" spans="1:5" s="7" customFormat="1" ht="45">
      <c r="A75" s="10" t="s">
        <v>74</v>
      </c>
      <c r="B75" s="11" t="s">
        <v>9</v>
      </c>
      <c r="C75" s="12"/>
      <c r="D75" s="12"/>
      <c r="E75" s="13" t="e">
        <f t="shared" si="3"/>
        <v>#DIV/0!</v>
      </c>
    </row>
    <row r="76" spans="1:5" s="7" customFormat="1" ht="15">
      <c r="A76" s="21" t="s">
        <v>12</v>
      </c>
      <c r="B76" s="11" t="s">
        <v>9</v>
      </c>
      <c r="C76" s="12"/>
      <c r="D76" s="12"/>
      <c r="E76" s="13" t="e">
        <f t="shared" si="3"/>
        <v>#DIV/0!</v>
      </c>
    </row>
    <row r="77" spans="1:5" s="7" customFormat="1" ht="15">
      <c r="A77" s="21" t="s">
        <v>31</v>
      </c>
      <c r="B77" s="11" t="s">
        <v>9</v>
      </c>
      <c r="C77" s="12"/>
      <c r="D77" s="12"/>
      <c r="E77" s="13" t="e">
        <f t="shared" si="3"/>
        <v>#DIV/0!</v>
      </c>
    </row>
    <row r="78" spans="1:5" s="7" customFormat="1" ht="15">
      <c r="A78" s="21" t="s">
        <v>32</v>
      </c>
      <c r="B78" s="11" t="s">
        <v>9</v>
      </c>
      <c r="C78" s="12"/>
      <c r="D78" s="12"/>
      <c r="E78" s="13" t="e">
        <f t="shared" si="3"/>
        <v>#DIV/0!</v>
      </c>
    </row>
    <row r="79" spans="1:5" s="7" customFormat="1" ht="15">
      <c r="A79" s="21" t="s">
        <v>33</v>
      </c>
      <c r="B79" s="11" t="s">
        <v>9</v>
      </c>
      <c r="C79" s="12"/>
      <c r="D79" s="12"/>
      <c r="E79" s="13" t="e">
        <f t="shared" si="3"/>
        <v>#DIV/0!</v>
      </c>
    </row>
    <row r="80" spans="1:5" s="7" customFormat="1" ht="15">
      <c r="A80" s="21" t="s">
        <v>75</v>
      </c>
      <c r="B80" s="11" t="s">
        <v>9</v>
      </c>
      <c r="C80" s="12"/>
      <c r="D80" s="12"/>
      <c r="E80" s="13" t="e">
        <f t="shared" si="3"/>
        <v>#DIV/0!</v>
      </c>
    </row>
    <row r="81" spans="1:5" s="7" customFormat="1" ht="15">
      <c r="A81" s="21" t="s">
        <v>13</v>
      </c>
      <c r="B81" s="11" t="s">
        <v>9</v>
      </c>
      <c r="C81" s="12"/>
      <c r="D81" s="12"/>
      <c r="E81" s="13" t="e">
        <f t="shared" si="3"/>
        <v>#DIV/0!</v>
      </c>
    </row>
    <row r="82" spans="1:5" s="7" customFormat="1" ht="45">
      <c r="A82" s="21" t="s">
        <v>35</v>
      </c>
      <c r="B82" s="11" t="s">
        <v>9</v>
      </c>
      <c r="C82" s="12"/>
      <c r="D82" s="12"/>
      <c r="E82" s="13" t="e">
        <f t="shared" si="3"/>
        <v>#DIV/0!</v>
      </c>
    </row>
    <row r="83" spans="1:5" s="7" customFormat="1" ht="15">
      <c r="A83" s="21" t="s">
        <v>36</v>
      </c>
      <c r="B83" s="11" t="s">
        <v>9</v>
      </c>
      <c r="C83" s="12"/>
      <c r="D83" s="12"/>
      <c r="E83" s="13" t="e">
        <f t="shared" si="3"/>
        <v>#DIV/0!</v>
      </c>
    </row>
    <row r="84" spans="1:5" s="7" customFormat="1" ht="15">
      <c r="A84" s="21" t="s">
        <v>76</v>
      </c>
      <c r="B84" s="11" t="s">
        <v>9</v>
      </c>
      <c r="C84" s="12"/>
      <c r="D84" s="12"/>
      <c r="E84" s="13" t="e">
        <f t="shared" si="3"/>
        <v>#DIV/0!</v>
      </c>
    </row>
    <row r="85" spans="1:5" s="7" customFormat="1" ht="60">
      <c r="A85" s="21" t="s">
        <v>77</v>
      </c>
      <c r="B85" s="11" t="s">
        <v>9</v>
      </c>
      <c r="C85" s="12"/>
      <c r="D85" s="12"/>
      <c r="E85" s="13" t="e">
        <f t="shared" si="3"/>
        <v>#DIV/0!</v>
      </c>
    </row>
    <row r="86" spans="1:5" s="7" customFormat="1" ht="18" customHeight="1">
      <c r="A86" s="50" t="s">
        <v>29</v>
      </c>
      <c r="B86" s="51"/>
      <c r="C86" s="51"/>
      <c r="D86" s="51"/>
      <c r="E86" s="52"/>
    </row>
    <row r="87" spans="1:5" s="7" customFormat="1" ht="15">
      <c r="A87" s="10" t="s">
        <v>18</v>
      </c>
      <c r="B87" s="11" t="s">
        <v>17</v>
      </c>
      <c r="C87" s="23">
        <f>SUM(C89:C100)</f>
        <v>5.377</v>
      </c>
      <c r="D87" s="23">
        <f>SUM(D89:D100)</f>
        <v>5.650999999999999</v>
      </c>
      <c r="E87" s="13">
        <f>C87/D87*100</f>
        <v>95.15130065475138</v>
      </c>
    </row>
    <row r="88" spans="1:5" s="7" customFormat="1" ht="15">
      <c r="A88" s="10" t="s">
        <v>19</v>
      </c>
      <c r="B88" s="11"/>
      <c r="C88" s="23"/>
      <c r="D88" s="23"/>
      <c r="E88" s="13"/>
    </row>
    <row r="89" spans="1:5" s="7" customFormat="1" ht="15">
      <c r="A89" s="21" t="s">
        <v>12</v>
      </c>
      <c r="B89" s="11" t="s">
        <v>17</v>
      </c>
      <c r="C89" s="41">
        <v>0.199</v>
      </c>
      <c r="D89" s="41">
        <v>0.218</v>
      </c>
      <c r="E89" s="13">
        <f aca="true" t="shared" si="4" ref="E89:E101">C89/D89*100</f>
        <v>91.28440366972478</v>
      </c>
    </row>
    <row r="90" spans="1:5" s="7" customFormat="1" ht="15">
      <c r="A90" s="21" t="s">
        <v>31</v>
      </c>
      <c r="B90" s="11" t="s">
        <v>17</v>
      </c>
      <c r="C90" s="41">
        <v>0.104</v>
      </c>
      <c r="D90" s="41">
        <v>0.099</v>
      </c>
      <c r="E90" s="13">
        <f t="shared" si="4"/>
        <v>105.05050505050504</v>
      </c>
    </row>
    <row r="91" spans="1:5" s="7" customFormat="1" ht="15">
      <c r="A91" s="21" t="s">
        <v>32</v>
      </c>
      <c r="B91" s="11" t="s">
        <v>17</v>
      </c>
      <c r="C91" s="41">
        <v>2.19</v>
      </c>
      <c r="D91" s="41">
        <v>2.274</v>
      </c>
      <c r="E91" s="13">
        <f t="shared" si="4"/>
        <v>96.3060686015831</v>
      </c>
    </row>
    <row r="92" spans="1:5" s="7" customFormat="1" ht="15">
      <c r="A92" s="21" t="s">
        <v>33</v>
      </c>
      <c r="B92" s="11" t="s">
        <v>17</v>
      </c>
      <c r="C92" s="41">
        <v>0.035</v>
      </c>
      <c r="D92" s="41">
        <v>0.049</v>
      </c>
      <c r="E92" s="13">
        <f t="shared" si="4"/>
        <v>71.42857142857143</v>
      </c>
    </row>
    <row r="93" spans="1:5" s="7" customFormat="1" ht="15">
      <c r="A93" s="21" t="s">
        <v>75</v>
      </c>
      <c r="B93" s="11" t="s">
        <v>17</v>
      </c>
      <c r="C93" s="33">
        <v>0.023</v>
      </c>
      <c r="D93" s="41">
        <v>0.033</v>
      </c>
      <c r="E93" s="13">
        <f t="shared" si="4"/>
        <v>69.69696969696969</v>
      </c>
    </row>
    <row r="94" spans="1:5" s="7" customFormat="1" ht="15">
      <c r="A94" s="21" t="s">
        <v>13</v>
      </c>
      <c r="B94" s="11" t="s">
        <v>17</v>
      </c>
      <c r="C94" s="41">
        <v>0.166</v>
      </c>
      <c r="D94" s="41">
        <v>0.171</v>
      </c>
      <c r="E94" s="13">
        <f t="shared" si="4"/>
        <v>97.07602339181285</v>
      </c>
    </row>
    <row r="95" spans="1:5" s="7" customFormat="1" ht="45">
      <c r="A95" s="21" t="s">
        <v>35</v>
      </c>
      <c r="B95" s="11" t="s">
        <v>17</v>
      </c>
      <c r="C95" s="41">
        <v>0.185</v>
      </c>
      <c r="D95" s="41">
        <v>0.239</v>
      </c>
      <c r="E95" s="13">
        <f t="shared" si="4"/>
        <v>77.40585774058579</v>
      </c>
    </row>
    <row r="96" spans="1:5" s="7" customFormat="1" ht="15">
      <c r="A96" s="21" t="s">
        <v>36</v>
      </c>
      <c r="B96" s="11" t="s">
        <v>17</v>
      </c>
      <c r="C96" s="41">
        <v>0.037</v>
      </c>
      <c r="D96" s="41">
        <v>0.038</v>
      </c>
      <c r="E96" s="13">
        <f t="shared" si="4"/>
        <v>97.36842105263158</v>
      </c>
    </row>
    <row r="97" spans="1:5" s="7" customFormat="1" ht="30">
      <c r="A97" s="21" t="s">
        <v>78</v>
      </c>
      <c r="B97" s="11" t="s">
        <v>17</v>
      </c>
      <c r="C97" s="41">
        <v>0.288</v>
      </c>
      <c r="D97" s="41">
        <v>0.295</v>
      </c>
      <c r="E97" s="13">
        <f t="shared" si="4"/>
        <v>97.62711864406779</v>
      </c>
    </row>
    <row r="98" spans="1:5" s="7" customFormat="1" ht="15">
      <c r="A98" s="21" t="s">
        <v>79</v>
      </c>
      <c r="B98" s="11" t="s">
        <v>17</v>
      </c>
      <c r="C98" s="41">
        <v>1.344</v>
      </c>
      <c r="D98" s="41">
        <v>1.306</v>
      </c>
      <c r="E98" s="13">
        <f t="shared" si="4"/>
        <v>102.90964777947933</v>
      </c>
    </row>
    <row r="99" spans="1:5" s="7" customFormat="1" ht="15">
      <c r="A99" s="21" t="s">
        <v>80</v>
      </c>
      <c r="B99" s="11" t="s">
        <v>17</v>
      </c>
      <c r="C99" s="41">
        <v>0.397</v>
      </c>
      <c r="D99" s="41">
        <v>0.518</v>
      </c>
      <c r="E99" s="13">
        <f t="shared" si="4"/>
        <v>76.64092664092664</v>
      </c>
    </row>
    <row r="100" spans="1:5" s="7" customFormat="1" ht="30">
      <c r="A100" s="21" t="s">
        <v>81</v>
      </c>
      <c r="B100" s="11" t="s">
        <v>17</v>
      </c>
      <c r="C100" s="41">
        <v>0.409</v>
      </c>
      <c r="D100" s="41">
        <v>0.411</v>
      </c>
      <c r="E100" s="13">
        <f t="shared" si="4"/>
        <v>99.51338199513383</v>
      </c>
    </row>
    <row r="101" spans="1:5" s="7" customFormat="1" ht="60">
      <c r="A101" s="14" t="s">
        <v>82</v>
      </c>
      <c r="B101" s="11" t="s">
        <v>17</v>
      </c>
      <c r="C101" s="41">
        <f>SUM(C103:C108)</f>
        <v>1.8920000000000001</v>
      </c>
      <c r="D101" s="41">
        <f>SUM(D103:D108)</f>
        <v>1.861</v>
      </c>
      <c r="E101" s="13">
        <f t="shared" si="4"/>
        <v>101.6657710908114</v>
      </c>
    </row>
    <row r="102" spans="1:5" s="7" customFormat="1" ht="15">
      <c r="A102" s="15" t="s">
        <v>83</v>
      </c>
      <c r="B102" s="11"/>
      <c r="C102" s="41"/>
      <c r="D102" s="41"/>
      <c r="E102" s="13"/>
    </row>
    <row r="103" spans="1:5" s="7" customFormat="1" ht="15">
      <c r="A103" s="26" t="s">
        <v>79</v>
      </c>
      <c r="B103" s="11" t="s">
        <v>17</v>
      </c>
      <c r="C103" s="33">
        <v>1.344</v>
      </c>
      <c r="D103" s="41">
        <v>1.306</v>
      </c>
      <c r="E103" s="13">
        <f aca="true" t="shared" si="5" ref="E103:E108">C103/D103*100</f>
        <v>102.90964777947933</v>
      </c>
    </row>
    <row r="104" spans="1:5" s="7" customFormat="1" ht="15">
      <c r="A104" s="26" t="s">
        <v>84</v>
      </c>
      <c r="B104" s="11" t="s">
        <v>17</v>
      </c>
      <c r="C104" s="41">
        <v>0</v>
      </c>
      <c r="D104" s="41">
        <v>0</v>
      </c>
      <c r="E104" s="13" t="e">
        <f t="shared" si="5"/>
        <v>#DIV/0!</v>
      </c>
    </row>
    <row r="105" spans="1:5" s="7" customFormat="1" ht="15">
      <c r="A105" s="26" t="s">
        <v>85</v>
      </c>
      <c r="B105" s="11" t="s">
        <v>17</v>
      </c>
      <c r="C105" s="41">
        <v>0.26</v>
      </c>
      <c r="D105" s="41">
        <v>0.26</v>
      </c>
      <c r="E105" s="13">
        <f t="shared" si="5"/>
        <v>100</v>
      </c>
    </row>
    <row r="106" spans="1:5" s="7" customFormat="1" ht="15">
      <c r="A106" s="26" t="s">
        <v>86</v>
      </c>
      <c r="B106" s="11" t="s">
        <v>17</v>
      </c>
      <c r="C106" s="41">
        <v>0</v>
      </c>
      <c r="D106" s="41">
        <v>0</v>
      </c>
      <c r="E106" s="13" t="e">
        <f t="shared" si="5"/>
        <v>#DIV/0!</v>
      </c>
    </row>
    <row r="107" spans="1:5" s="7" customFormat="1" ht="15">
      <c r="A107" s="26" t="s">
        <v>87</v>
      </c>
      <c r="B107" s="11" t="s">
        <v>17</v>
      </c>
      <c r="C107" s="41">
        <v>0</v>
      </c>
      <c r="D107" s="41">
        <v>0</v>
      </c>
      <c r="E107" s="13" t="e">
        <f t="shared" si="5"/>
        <v>#DIV/0!</v>
      </c>
    </row>
    <row r="108" spans="1:5" s="7" customFormat="1" ht="15">
      <c r="A108" s="26" t="s">
        <v>88</v>
      </c>
      <c r="B108" s="11" t="s">
        <v>17</v>
      </c>
      <c r="C108" s="41">
        <v>0.288</v>
      </c>
      <c r="D108" s="41">
        <v>0.295</v>
      </c>
      <c r="E108" s="13">
        <f t="shared" si="5"/>
        <v>97.62711864406779</v>
      </c>
    </row>
    <row r="109" spans="1:5" s="7" customFormat="1" ht="30">
      <c r="A109" s="10" t="s">
        <v>89</v>
      </c>
      <c r="B109" s="11" t="s">
        <v>9</v>
      </c>
      <c r="C109" s="32">
        <v>4.32</v>
      </c>
      <c r="D109" s="17">
        <v>5.1</v>
      </c>
      <c r="E109" s="13">
        <f>C109/D109*100</f>
        <v>84.70588235294119</v>
      </c>
    </row>
    <row r="110" spans="1:5" s="7" customFormat="1" ht="15">
      <c r="A110" s="10" t="s">
        <v>90</v>
      </c>
      <c r="B110" s="11" t="s">
        <v>10</v>
      </c>
      <c r="C110" s="42">
        <f>(C134+C133)/C87/3*1000</f>
        <v>29018.659723513734</v>
      </c>
      <c r="D110" s="42">
        <f>(D134+D133)/D87/3*1000</f>
        <v>25724.060638235125</v>
      </c>
      <c r="E110" s="13">
        <f>C110/D110*100</f>
        <v>112.80746119989182</v>
      </c>
    </row>
    <row r="111" spans="1:5" s="7" customFormat="1" ht="30">
      <c r="A111" s="10" t="s">
        <v>91</v>
      </c>
      <c r="B111" s="11" t="s">
        <v>10</v>
      </c>
      <c r="C111" s="31">
        <f>C134/C87/3*1000</f>
        <v>27946.1905647511</v>
      </c>
      <c r="D111" s="31">
        <f>D134/D87/3*1000</f>
        <v>25010.32265675692</v>
      </c>
      <c r="E111" s="13">
        <f>C111/D111*100</f>
        <v>111.73862468024183</v>
      </c>
    </row>
    <row r="112" spans="1:5" s="7" customFormat="1" ht="15">
      <c r="A112" s="10" t="s">
        <v>11</v>
      </c>
      <c r="B112" s="11"/>
      <c r="C112" s="31"/>
      <c r="D112" s="31"/>
      <c r="E112" s="13"/>
    </row>
    <row r="113" spans="1:5" s="7" customFormat="1" ht="15">
      <c r="A113" s="21" t="s">
        <v>12</v>
      </c>
      <c r="B113" s="11" t="s">
        <v>10</v>
      </c>
      <c r="C113" s="31">
        <v>12017</v>
      </c>
      <c r="D113" s="31">
        <v>10702</v>
      </c>
      <c r="E113" s="13">
        <f aca="true" t="shared" si="6" ref="E113:E120">C113/D113*100</f>
        <v>112.28742291160532</v>
      </c>
    </row>
    <row r="114" spans="1:5" s="7" customFormat="1" ht="15">
      <c r="A114" s="21" t="s">
        <v>31</v>
      </c>
      <c r="B114" s="11" t="s">
        <v>10</v>
      </c>
      <c r="C114" s="31">
        <v>32021</v>
      </c>
      <c r="D114" s="31">
        <v>27282</v>
      </c>
      <c r="E114" s="13">
        <f t="shared" si="6"/>
        <v>117.37042738802141</v>
      </c>
    </row>
    <row r="115" spans="1:5" s="7" customFormat="1" ht="15">
      <c r="A115" s="21" t="s">
        <v>32</v>
      </c>
      <c r="B115" s="11" t="s">
        <v>10</v>
      </c>
      <c r="C115" s="31">
        <v>41449</v>
      </c>
      <c r="D115" s="31">
        <v>35135</v>
      </c>
      <c r="E115" s="13">
        <f t="shared" si="6"/>
        <v>117.97068450263271</v>
      </c>
    </row>
    <row r="116" spans="1:5" s="7" customFormat="1" ht="15">
      <c r="A116" s="21" t="s">
        <v>33</v>
      </c>
      <c r="B116" s="11" t="s">
        <v>10</v>
      </c>
      <c r="C116" s="31">
        <v>11019</v>
      </c>
      <c r="D116" s="31">
        <v>9639</v>
      </c>
      <c r="E116" s="13">
        <f t="shared" si="6"/>
        <v>114.31683784624963</v>
      </c>
    </row>
    <row r="117" spans="1:5" s="7" customFormat="1" ht="15">
      <c r="A117" s="21" t="s">
        <v>75</v>
      </c>
      <c r="B117" s="11" t="s">
        <v>10</v>
      </c>
      <c r="C117" s="42">
        <v>10319</v>
      </c>
      <c r="D117" s="31">
        <v>13434</v>
      </c>
      <c r="E117" s="13">
        <f t="shared" si="6"/>
        <v>76.81256513324401</v>
      </c>
    </row>
    <row r="118" spans="1:5" s="7" customFormat="1" ht="15">
      <c r="A118" s="21" t="s">
        <v>13</v>
      </c>
      <c r="B118" s="11" t="s">
        <v>10</v>
      </c>
      <c r="C118" s="31">
        <v>17568</v>
      </c>
      <c r="D118" s="31">
        <v>13153</v>
      </c>
      <c r="E118" s="13">
        <f t="shared" si="6"/>
        <v>133.5664867330647</v>
      </c>
    </row>
    <row r="119" spans="1:5" s="7" customFormat="1" ht="45">
      <c r="A119" s="21" t="s">
        <v>35</v>
      </c>
      <c r="B119" s="11" t="s">
        <v>10</v>
      </c>
      <c r="C119" s="31">
        <v>10337</v>
      </c>
      <c r="D119" s="31">
        <v>8784</v>
      </c>
      <c r="E119" s="13">
        <f t="shared" si="6"/>
        <v>117.67987249544628</v>
      </c>
    </row>
    <row r="120" spans="1:5" s="7" customFormat="1" ht="15">
      <c r="A120" s="21" t="s">
        <v>36</v>
      </c>
      <c r="B120" s="11" t="s">
        <v>10</v>
      </c>
      <c r="C120" s="31">
        <v>8798</v>
      </c>
      <c r="D120" s="31">
        <v>6482</v>
      </c>
      <c r="E120" s="13">
        <f t="shared" si="6"/>
        <v>135.7297130515273</v>
      </c>
    </row>
    <row r="121" spans="1:5" s="7" customFormat="1" ht="30">
      <c r="A121" s="21" t="s">
        <v>78</v>
      </c>
      <c r="B121" s="11" t="s">
        <v>10</v>
      </c>
      <c r="C121" s="31">
        <v>25138</v>
      </c>
      <c r="D121" s="31">
        <v>23392</v>
      </c>
      <c r="E121" s="13">
        <f>C121/D121*100</f>
        <v>107.4640902872777</v>
      </c>
    </row>
    <row r="122" spans="1:5" s="7" customFormat="1" ht="15">
      <c r="A122" s="21" t="s">
        <v>79</v>
      </c>
      <c r="B122" s="11" t="s">
        <v>10</v>
      </c>
      <c r="C122" s="31">
        <v>19353</v>
      </c>
      <c r="D122" s="31">
        <v>19394</v>
      </c>
      <c r="E122" s="13">
        <f>C122/D122*100</f>
        <v>99.78859441064246</v>
      </c>
    </row>
    <row r="123" spans="1:5" s="7" customFormat="1" ht="15">
      <c r="A123" s="21" t="s">
        <v>80</v>
      </c>
      <c r="B123" s="11" t="s">
        <v>10</v>
      </c>
      <c r="C123" s="31">
        <v>18655</v>
      </c>
      <c r="D123" s="42">
        <v>21997</v>
      </c>
      <c r="E123" s="13">
        <f>C123/D123*100</f>
        <v>84.80701913897349</v>
      </c>
    </row>
    <row r="124" spans="1:5" s="7" customFormat="1" ht="30">
      <c r="A124" s="21" t="s">
        <v>81</v>
      </c>
      <c r="B124" s="11" t="s">
        <v>10</v>
      </c>
      <c r="C124" s="18">
        <v>17958</v>
      </c>
      <c r="D124" s="31">
        <v>17672</v>
      </c>
      <c r="E124" s="13">
        <f>C124/D124*100</f>
        <v>101.61837935717519</v>
      </c>
    </row>
    <row r="125" spans="1:5" s="20" customFormat="1" ht="60">
      <c r="A125" s="16" t="s">
        <v>82</v>
      </c>
      <c r="B125" s="18" t="s">
        <v>10</v>
      </c>
      <c r="C125" s="31">
        <v>19940</v>
      </c>
      <c r="D125" s="31">
        <v>19717</v>
      </c>
      <c r="E125" s="19">
        <f>C125/D125*100</f>
        <v>101.13100370238881</v>
      </c>
    </row>
    <row r="126" spans="1:5" s="7" customFormat="1" ht="15">
      <c r="A126" s="15" t="s">
        <v>83</v>
      </c>
      <c r="B126" s="11"/>
      <c r="C126" s="31"/>
      <c r="D126" s="31"/>
      <c r="E126" s="13"/>
    </row>
    <row r="127" spans="1:5" s="7" customFormat="1" ht="15">
      <c r="A127" s="26" t="s">
        <v>79</v>
      </c>
      <c r="B127" s="11" t="s">
        <v>10</v>
      </c>
      <c r="C127" s="31">
        <v>19353</v>
      </c>
      <c r="D127" s="31">
        <v>19394</v>
      </c>
      <c r="E127" s="13">
        <f aca="true" t="shared" si="7" ref="E127:E136">C127/D127*100</f>
        <v>99.78859441064246</v>
      </c>
    </row>
    <row r="128" spans="1:5" s="7" customFormat="1" ht="15">
      <c r="A128" s="26" t="s">
        <v>84</v>
      </c>
      <c r="B128" s="11" t="s">
        <v>10</v>
      </c>
      <c r="C128" s="31">
        <v>0</v>
      </c>
      <c r="D128" s="31">
        <v>0</v>
      </c>
      <c r="E128" s="13" t="e">
        <f t="shared" si="7"/>
        <v>#DIV/0!</v>
      </c>
    </row>
    <row r="129" spans="1:5" s="7" customFormat="1" ht="15">
      <c r="A129" s="26" t="s">
        <v>85</v>
      </c>
      <c r="B129" s="11" t="s">
        <v>10</v>
      </c>
      <c r="C129" s="31">
        <v>17204</v>
      </c>
      <c r="D129" s="31">
        <v>17177</v>
      </c>
      <c r="E129" s="13">
        <f t="shared" si="7"/>
        <v>100.15718693601909</v>
      </c>
    </row>
    <row r="130" spans="1:5" s="7" customFormat="1" ht="15">
      <c r="A130" s="26" t="s">
        <v>86</v>
      </c>
      <c r="B130" s="11" t="s">
        <v>10</v>
      </c>
      <c r="C130" s="31">
        <v>0</v>
      </c>
      <c r="D130" s="31">
        <v>0</v>
      </c>
      <c r="E130" s="13" t="e">
        <f t="shared" si="7"/>
        <v>#DIV/0!</v>
      </c>
    </row>
    <row r="131" spans="1:5" s="7" customFormat="1" ht="15">
      <c r="A131" s="26" t="s">
        <v>87</v>
      </c>
      <c r="B131" s="11" t="s">
        <v>10</v>
      </c>
      <c r="C131" s="31">
        <v>0</v>
      </c>
      <c r="D131" s="31">
        <v>0</v>
      </c>
      <c r="E131" s="13" t="e">
        <f t="shared" si="7"/>
        <v>#DIV/0!</v>
      </c>
    </row>
    <row r="132" spans="1:5" s="7" customFormat="1" ht="15">
      <c r="A132" s="26" t="s">
        <v>88</v>
      </c>
      <c r="B132" s="11" t="s">
        <v>10</v>
      </c>
      <c r="C132" s="31">
        <v>25138</v>
      </c>
      <c r="D132" s="31">
        <v>23392</v>
      </c>
      <c r="E132" s="13">
        <f t="shared" si="7"/>
        <v>107.4640902872777</v>
      </c>
    </row>
    <row r="133" spans="1:5" s="7" customFormat="1" ht="17.25" customHeight="1">
      <c r="A133" s="10" t="s">
        <v>20</v>
      </c>
      <c r="B133" s="11" t="s">
        <v>6</v>
      </c>
      <c r="C133" s="17">
        <v>17.3</v>
      </c>
      <c r="D133" s="17">
        <v>12.1</v>
      </c>
      <c r="E133" s="13">
        <f t="shared" si="7"/>
        <v>142.97520661157026</v>
      </c>
    </row>
    <row r="134" spans="1:5" s="7" customFormat="1" ht="15">
      <c r="A134" s="10" t="s">
        <v>21</v>
      </c>
      <c r="B134" s="11" t="s">
        <v>6</v>
      </c>
      <c r="C134" s="17">
        <v>450.8</v>
      </c>
      <c r="D134" s="32">
        <v>424</v>
      </c>
      <c r="E134" s="13">
        <f t="shared" si="7"/>
        <v>106.32075471698113</v>
      </c>
    </row>
    <row r="135" spans="1:6" s="7" customFormat="1" ht="49.5" customHeight="1">
      <c r="A135" s="10" t="s">
        <v>99</v>
      </c>
      <c r="B135" s="11" t="s">
        <v>10</v>
      </c>
      <c r="C135" s="42">
        <v>9979</v>
      </c>
      <c r="D135" s="42">
        <v>9899</v>
      </c>
      <c r="E135" s="13">
        <f t="shared" si="7"/>
        <v>100.80816244065056</v>
      </c>
      <c r="F135" s="34"/>
    </row>
    <row r="136" spans="1:5" s="7" customFormat="1" ht="18" customHeight="1">
      <c r="A136" s="10" t="s">
        <v>22</v>
      </c>
      <c r="B136" s="11" t="s">
        <v>10</v>
      </c>
      <c r="C136" s="11" t="s">
        <v>98</v>
      </c>
      <c r="D136" s="11" t="s">
        <v>98</v>
      </c>
      <c r="E136" s="13" t="e">
        <f t="shared" si="7"/>
        <v>#VALUE!</v>
      </c>
    </row>
    <row r="137" spans="1:5" s="7" customFormat="1" ht="51.75" customHeight="1">
      <c r="A137" s="10" t="s">
        <v>111</v>
      </c>
      <c r="B137" s="11" t="s">
        <v>23</v>
      </c>
      <c r="C137" s="22">
        <f>C110/C135</f>
        <v>2.907972715052985</v>
      </c>
      <c r="D137" s="22">
        <f>D110/D135</f>
        <v>2.598652453604922</v>
      </c>
      <c r="E137" s="13">
        <f>C137/D137*100</f>
        <v>111.90310235672204</v>
      </c>
    </row>
    <row r="138" spans="1:5" s="7" customFormat="1" ht="30">
      <c r="A138" s="10" t="s">
        <v>24</v>
      </c>
      <c r="B138" s="11" t="s">
        <v>17</v>
      </c>
      <c r="C138" s="12">
        <v>7.2</v>
      </c>
      <c r="D138" s="12">
        <v>7</v>
      </c>
      <c r="E138" s="13">
        <f>C138/D138*100</f>
        <v>102.85714285714288</v>
      </c>
    </row>
    <row r="139" spans="1:5" s="7" customFormat="1" ht="30">
      <c r="A139" s="10" t="s">
        <v>25</v>
      </c>
      <c r="B139" s="11" t="s">
        <v>9</v>
      </c>
      <c r="C139" s="12">
        <v>27.6</v>
      </c>
      <c r="D139" s="12">
        <v>26.9</v>
      </c>
      <c r="E139" s="13">
        <f>C139/D139*100</f>
        <v>102.6022304832714</v>
      </c>
    </row>
    <row r="140" spans="1:5" s="7" customFormat="1" ht="15">
      <c r="A140" s="10" t="s">
        <v>27</v>
      </c>
      <c r="B140" s="11" t="s">
        <v>6</v>
      </c>
      <c r="C140" s="12">
        <v>0</v>
      </c>
      <c r="D140" s="12">
        <v>0</v>
      </c>
      <c r="E140" s="13" t="e">
        <f>C140/D140*100</f>
        <v>#DIV/0!</v>
      </c>
    </row>
    <row r="141" spans="1:5" s="7" customFormat="1" ht="15.75" thickBot="1">
      <c r="A141" s="28" t="s">
        <v>26</v>
      </c>
      <c r="B141" s="3" t="s">
        <v>6</v>
      </c>
      <c r="C141" s="29">
        <v>0</v>
      </c>
      <c r="D141" s="29">
        <v>0</v>
      </c>
      <c r="E141" s="30" t="e">
        <f>C141/D141*100</f>
        <v>#DIV/0!</v>
      </c>
    </row>
    <row r="142" spans="1:5" ht="15">
      <c r="A142" s="4"/>
      <c r="B142" s="2"/>
      <c r="C142" s="2"/>
      <c r="D142" s="2"/>
      <c r="E142" s="1"/>
    </row>
    <row r="143" spans="1:5" ht="15">
      <c r="A143" s="4"/>
      <c r="B143" s="2"/>
      <c r="C143" s="2"/>
      <c r="D143" s="2"/>
      <c r="E143" s="1"/>
    </row>
    <row r="144" spans="1:5" ht="15">
      <c r="A144" s="4"/>
      <c r="B144" s="2"/>
      <c r="C144" s="2"/>
      <c r="D144" s="2"/>
      <c r="E144" s="1"/>
    </row>
    <row r="145" spans="1:5" ht="15.75">
      <c r="A145" s="45" t="s">
        <v>92</v>
      </c>
      <c r="B145" s="45"/>
      <c r="C145" s="45"/>
      <c r="D145" s="45"/>
      <c r="E145" s="45"/>
    </row>
    <row r="146" spans="1:5" ht="15">
      <c r="A146" s="8"/>
      <c r="B146" s="2"/>
      <c r="C146" s="2"/>
      <c r="D146" s="2"/>
      <c r="E146" s="1"/>
    </row>
    <row r="147" spans="1:5" ht="53.25" customHeight="1">
      <c r="A147" s="45" t="s">
        <v>93</v>
      </c>
      <c r="B147" s="45"/>
      <c r="C147" s="45"/>
      <c r="D147" s="45"/>
      <c r="E147" s="45"/>
    </row>
    <row r="148" spans="1:5" ht="15">
      <c r="A148" s="8"/>
      <c r="B148" s="2"/>
      <c r="C148" s="2"/>
      <c r="D148" s="2"/>
      <c r="E148" s="1"/>
    </row>
    <row r="149" spans="1:5" ht="37.5" customHeight="1">
      <c r="A149" s="45" t="s">
        <v>94</v>
      </c>
      <c r="B149" s="45"/>
      <c r="C149" s="45"/>
      <c r="D149" s="45"/>
      <c r="E149" s="45"/>
    </row>
    <row r="150" spans="1:5" ht="14.25" customHeight="1">
      <c r="A150" s="5"/>
      <c r="B150" s="5"/>
      <c r="C150" s="5"/>
      <c r="D150" s="5"/>
      <c r="E150" s="5"/>
    </row>
    <row r="151" spans="1:5" ht="15.75">
      <c r="A151" s="45" t="s">
        <v>102</v>
      </c>
      <c r="B151" s="45"/>
      <c r="C151" s="45"/>
      <c r="D151" s="45"/>
      <c r="E151" s="45"/>
    </row>
    <row r="152" spans="1:5" ht="15.75">
      <c r="A152" s="6"/>
      <c r="B152" s="6"/>
      <c r="C152" s="6"/>
      <c r="D152" s="6"/>
      <c r="E152" s="6"/>
    </row>
    <row r="153" spans="1:5" ht="15" customHeight="1">
      <c r="A153" s="45" t="s">
        <v>97</v>
      </c>
      <c r="B153" s="46"/>
      <c r="C153" s="46"/>
      <c r="D153" s="46"/>
      <c r="E153" s="46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</sheetData>
  <sheetProtection/>
  <mergeCells count="20">
    <mergeCell ref="A1:E1"/>
    <mergeCell ref="A9:E9"/>
    <mergeCell ref="A2:E2"/>
    <mergeCell ref="A3:E3"/>
    <mergeCell ref="A6:E6"/>
    <mergeCell ref="A7:A8"/>
    <mergeCell ref="B7:B8"/>
    <mergeCell ref="C7:D7"/>
    <mergeCell ref="E7:E8"/>
    <mergeCell ref="A5:E5"/>
    <mergeCell ref="A4:E4"/>
    <mergeCell ref="A153:E153"/>
    <mergeCell ref="A149:E149"/>
    <mergeCell ref="A151:E151"/>
    <mergeCell ref="A28:E28"/>
    <mergeCell ref="A86:E86"/>
    <mergeCell ref="A51:E51"/>
    <mergeCell ref="A68:E68"/>
    <mergeCell ref="A145:E145"/>
    <mergeCell ref="A147:E147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10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7</cp:lastModifiedBy>
  <cp:lastPrinted>2016-05-18T03:23:16Z</cp:lastPrinted>
  <dcterms:created xsi:type="dcterms:W3CDTF">2003-02-19T13:13:14Z</dcterms:created>
  <dcterms:modified xsi:type="dcterms:W3CDTF">2016-05-25T07:18:09Z</dcterms:modified>
  <cp:category/>
  <cp:version/>
  <cp:contentType/>
  <cp:contentStatus/>
</cp:coreProperties>
</file>